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370"/>
  </bookViews>
  <sheets>
    <sheet name="P03.19 " sheetId="1" r:id="rId1"/>
  </sheets>
  <calcPr calcId="145621"/>
</workbook>
</file>

<file path=xl/calcChain.xml><?xml version="1.0" encoding="utf-8"?>
<calcChain xmlns="http://schemas.openxmlformats.org/spreadsheetml/2006/main">
  <c r="C72" i="1" l="1"/>
  <c r="F19" i="1"/>
  <c r="D19" i="1"/>
  <c r="F18" i="1"/>
  <c r="D18" i="1"/>
  <c r="F17" i="1"/>
  <c r="F20" i="1" s="1"/>
  <c r="C39" i="1" s="1"/>
  <c r="D17" i="1"/>
  <c r="D20" i="1" s="1"/>
  <c r="C60" i="1" s="1"/>
  <c r="C71" i="1" s="1"/>
</calcChain>
</file>

<file path=xl/sharedStrings.xml><?xml version="1.0" encoding="utf-8"?>
<sst xmlns="http://schemas.openxmlformats.org/spreadsheetml/2006/main" count="35" uniqueCount="33">
  <si>
    <t>P03.19  Liquid Viscosity Estimation for 1,1,2-Trichloroethane Using Rarey/Nannoolal</t>
  </si>
  <si>
    <t>Component name</t>
  </si>
  <si>
    <t>1,1,2-Trichloroethane</t>
  </si>
  <si>
    <t>DDB #</t>
  </si>
  <si>
    <t>Normal boiling temperature [K]</t>
  </si>
  <si>
    <t>Temperature [K]</t>
  </si>
  <si>
    <t>Number of atoms (not H)</t>
  </si>
  <si>
    <t>Group number</t>
  </si>
  <si>
    <t>Frequency v</t>
  </si>
  <si>
    <t>dBv</t>
  </si>
  <si>
    <t>v * dBv</t>
  </si>
  <si>
    <t>Tv</t>
  </si>
  <si>
    <t>v * Tv</t>
  </si>
  <si>
    <t>Group</t>
  </si>
  <si>
    <t>Group Description</t>
  </si>
  <si>
    <t>CH2/CH/C_r_e</t>
  </si>
  <si>
    <t>CH2/CH/C in a ring attached to F,Cl,O,N</t>
  </si>
  <si>
    <t>Cl_naCSi</t>
  </si>
  <si>
    <t>chlorine attached to noaromatic carbon/silicon</t>
  </si>
  <si>
    <t xml:space="preserve"> </t>
  </si>
  <si>
    <t>Cl_C_1FCln</t>
  </si>
  <si>
    <t>chlorine attached to carbon with one F,Cl-neighbor</t>
  </si>
  <si>
    <t>total</t>
  </si>
  <si>
    <t>Estimation of the liquid viscosity reference temperature</t>
  </si>
  <si>
    <t>Tv equation parameters</t>
  </si>
  <si>
    <t>Tv [K]</t>
  </si>
  <si>
    <t xml:space="preserve">Estimation of the temperature dependence of the liquid viscosity </t>
  </si>
  <si>
    <t>dBv equation parameters</t>
  </si>
  <si>
    <t>Estimation of the liquid viscosity as function of temperature</t>
  </si>
  <si>
    <t>liquid viscosity [cP]</t>
  </si>
  <si>
    <t>at temperature [K]</t>
  </si>
  <si>
    <t>ARTIST reports:</t>
  </si>
  <si>
    <t>Liquid Viscosity by Rarey/Nannoolal: 0.734869 mPa*s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</si>
</sst>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0" fillId="0" borderId="0" xfId="0" applyNumberFormat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/>
    <xf numFmtId="0" fontId="3" fillId="0" borderId="0" xfId="0" applyFont="1" applyAlignment="1">
      <alignment vertical="center"/>
    </xf>
    <xf numFmtId="0" fontId="5" fillId="0" borderId="0" xfId="0" applyFont="1"/>
    <xf numFmtId="0" fontId="0" fillId="0" borderId="0" xfId="0" applyBorder="1"/>
    <xf numFmtId="164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5</xdr:col>
      <xdr:colOff>532709</xdr:colOff>
      <xdr:row>6</xdr:row>
      <xdr:rowOff>57095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9625"/>
          <a:ext cx="5533334" cy="4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23</xdr:row>
      <xdr:rowOff>152400</xdr:rowOff>
    </xdr:from>
    <xdr:to>
      <xdr:col>4</xdr:col>
      <xdr:colOff>190500</xdr:colOff>
      <xdr:row>30</xdr:row>
      <xdr:rowOff>76934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4619625"/>
          <a:ext cx="3952875" cy="12580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66675</xdr:rowOff>
    </xdr:from>
    <xdr:to>
      <xdr:col>4</xdr:col>
      <xdr:colOff>591390</xdr:colOff>
      <xdr:row>53</xdr:row>
      <xdr:rowOff>123825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162925"/>
          <a:ext cx="4458540" cy="21526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64</xdr:row>
      <xdr:rowOff>9525</xdr:rowOff>
    </xdr:from>
    <xdr:to>
      <xdr:col>2</xdr:col>
      <xdr:colOff>123825</xdr:colOff>
      <xdr:row>68</xdr:row>
      <xdr:rowOff>99342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7200" y="12306300"/>
          <a:ext cx="1866900" cy="851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6"/>
  <sheetViews>
    <sheetView tabSelected="1" topLeftCell="A37" workbookViewId="0">
      <selection activeCell="E76" sqref="E76"/>
    </sheetView>
  </sheetViews>
  <sheetFormatPr defaultRowHeight="15" x14ac:dyDescent="0.25"/>
  <cols>
    <col min="1" max="1" width="14.5703125" customWidth="1"/>
    <col min="2" max="2" width="18.42578125" customWidth="1"/>
    <col min="3" max="3" width="13.28515625" customWidth="1"/>
    <col min="4" max="4" width="11.7109375" customWidth="1"/>
    <col min="5" max="5" width="17" customWidth="1"/>
  </cols>
  <sheetData>
    <row r="3" spans="1:12" ht="18.75" x14ac:dyDescent="0.3">
      <c r="A3" s="1" t="s">
        <v>0</v>
      </c>
      <c r="B3" s="2"/>
      <c r="C3" s="2"/>
      <c r="D3" s="2"/>
      <c r="E3" s="2"/>
      <c r="F3" s="2"/>
      <c r="G3" s="2"/>
      <c r="H3" s="2"/>
      <c r="I3" s="2"/>
    </row>
    <row r="9" spans="1:12" x14ac:dyDescent="0.25">
      <c r="A9" t="s">
        <v>1</v>
      </c>
      <c r="C9" t="s">
        <v>2</v>
      </c>
    </row>
    <row r="10" spans="1:12" x14ac:dyDescent="0.25">
      <c r="A10" t="s">
        <v>3</v>
      </c>
      <c r="C10">
        <v>163</v>
      </c>
    </row>
    <row r="12" spans="1:12" x14ac:dyDescent="0.25">
      <c r="A12" t="s">
        <v>4</v>
      </c>
      <c r="C12" s="3">
        <v>386.8</v>
      </c>
    </row>
    <row r="13" spans="1:12" x14ac:dyDescent="0.25">
      <c r="A13" t="s">
        <v>5</v>
      </c>
      <c r="C13" s="3">
        <v>330</v>
      </c>
    </row>
    <row r="14" spans="1:12" x14ac:dyDescent="0.25">
      <c r="A14" t="s">
        <v>6</v>
      </c>
      <c r="C14" s="4">
        <v>5</v>
      </c>
    </row>
    <row r="16" spans="1:12" x14ac:dyDescent="0.25">
      <c r="A16" s="5" t="s">
        <v>7</v>
      </c>
      <c r="B16" s="5" t="s">
        <v>8</v>
      </c>
      <c r="C16" s="5" t="s">
        <v>9</v>
      </c>
      <c r="D16" s="6" t="s">
        <v>10</v>
      </c>
      <c r="E16" s="5" t="s">
        <v>11</v>
      </c>
      <c r="F16" s="6" t="s">
        <v>12</v>
      </c>
      <c r="G16" s="2" t="s">
        <v>13</v>
      </c>
      <c r="H16" s="2" t="s">
        <v>14</v>
      </c>
      <c r="I16" s="2"/>
      <c r="J16" s="2"/>
      <c r="K16" s="2"/>
      <c r="L16" s="2"/>
    </row>
    <row r="17" spans="1:12" ht="15.75" x14ac:dyDescent="0.3">
      <c r="A17" s="7">
        <v>7</v>
      </c>
      <c r="B17" s="7">
        <v>2</v>
      </c>
      <c r="C17" s="8">
        <v>2.134728E-2</v>
      </c>
      <c r="D17">
        <f>B17*C17</f>
        <v>4.2694559999999999E-2</v>
      </c>
      <c r="E17" s="8">
        <v>103.4109</v>
      </c>
      <c r="F17">
        <f>B17*E17</f>
        <v>206.8218</v>
      </c>
      <c r="G17" t="s">
        <v>15</v>
      </c>
      <c r="H17" t="s">
        <v>16</v>
      </c>
    </row>
    <row r="18" spans="1:12" ht="15.75" x14ac:dyDescent="0.3">
      <c r="A18" s="7">
        <v>25</v>
      </c>
      <c r="B18" s="7">
        <v>1</v>
      </c>
      <c r="C18" s="8">
        <v>4.7579390000000001E-3</v>
      </c>
      <c r="D18">
        <f t="shared" ref="D18:D19" si="0">B18*C18</f>
        <v>4.7579390000000001E-3</v>
      </c>
      <c r="E18" s="8">
        <v>329.01130000000001</v>
      </c>
      <c r="F18">
        <f t="shared" ref="F18:F19" si="1">B18*E18</f>
        <v>329.01130000000001</v>
      </c>
      <c r="G18" t="s">
        <v>17</v>
      </c>
      <c r="H18" t="s">
        <v>18</v>
      </c>
      <c r="J18" t="s">
        <v>19</v>
      </c>
    </row>
    <row r="19" spans="1:12" ht="15.75" x14ac:dyDescent="0.3">
      <c r="A19" s="5">
        <v>26</v>
      </c>
      <c r="B19" s="5">
        <v>2</v>
      </c>
      <c r="C19" s="9">
        <v>5.8227900000000004E-3</v>
      </c>
      <c r="D19" s="2">
        <f t="shared" si="0"/>
        <v>1.1645580000000001E-2</v>
      </c>
      <c r="E19" s="9">
        <v>313.11059999999998</v>
      </c>
      <c r="F19" s="2">
        <f t="shared" si="1"/>
        <v>626.22119999999995</v>
      </c>
      <c r="G19" s="2" t="s">
        <v>20</v>
      </c>
      <c r="H19" s="2" t="s">
        <v>21</v>
      </c>
      <c r="I19" s="2"/>
      <c r="J19" s="2"/>
      <c r="K19" s="2"/>
      <c r="L19" s="2"/>
    </row>
    <row r="20" spans="1:12" x14ac:dyDescent="0.25">
      <c r="A20" s="10" t="s">
        <v>22</v>
      </c>
      <c r="B20" s="10"/>
      <c r="C20" s="11"/>
      <c r="D20" s="11">
        <f>SUM(D17:D19)</f>
        <v>5.9098079000000005E-2</v>
      </c>
      <c r="E20" s="11"/>
      <c r="F20" s="11">
        <f>SUM(F17:F19)</f>
        <v>1162.0543</v>
      </c>
    </row>
    <row r="21" spans="1:12" x14ac:dyDescent="0.25">
      <c r="A21" s="7"/>
      <c r="B21" s="7"/>
    </row>
    <row r="22" spans="1:12" x14ac:dyDescent="0.25">
      <c r="A22" s="7"/>
      <c r="B22" s="7"/>
      <c r="H22" t="s">
        <v>19</v>
      </c>
    </row>
    <row r="23" spans="1:12" ht="15.75" x14ac:dyDescent="0.25">
      <c r="A23" s="12" t="s">
        <v>23</v>
      </c>
      <c r="B23" s="2"/>
      <c r="C23" s="2"/>
      <c r="D23" s="2"/>
    </row>
    <row r="33" spans="1:6" x14ac:dyDescent="0.25">
      <c r="A33" t="s">
        <v>24</v>
      </c>
      <c r="C33" s="13">
        <v>21.8444</v>
      </c>
    </row>
    <row r="34" spans="1:6" x14ac:dyDescent="0.25">
      <c r="C34" s="13">
        <v>0.93149999999999999</v>
      </c>
    </row>
    <row r="35" spans="1:6" x14ac:dyDescent="0.25">
      <c r="C35" s="13">
        <v>0.65769999999999995</v>
      </c>
    </row>
    <row r="36" spans="1:6" x14ac:dyDescent="0.25">
      <c r="C36" s="13">
        <v>4.9259000000000004</v>
      </c>
    </row>
    <row r="37" spans="1:6" x14ac:dyDescent="0.25">
      <c r="C37" s="13">
        <v>231.1361</v>
      </c>
    </row>
    <row r="39" spans="1:6" x14ac:dyDescent="0.25">
      <c r="A39" s="2" t="s">
        <v>25</v>
      </c>
      <c r="B39" s="2"/>
      <c r="C39" s="2">
        <f>C33*C12^0.5+F20^C34/(C14^C35+C36)-C37</f>
        <v>290.2562769367691</v>
      </c>
      <c r="D39" s="2"/>
      <c r="F39" s="14"/>
    </row>
    <row r="40" spans="1:6" x14ac:dyDescent="0.25">
      <c r="A40" s="15"/>
      <c r="B40" s="15"/>
      <c r="C40" s="15"/>
    </row>
    <row r="41" spans="1:6" x14ac:dyDescent="0.25">
      <c r="A41" s="15"/>
      <c r="B41" s="15"/>
      <c r="C41" s="15"/>
    </row>
    <row r="42" spans="1:6" ht="15.75" x14ac:dyDescent="0.25">
      <c r="A42" s="12" t="s">
        <v>26</v>
      </c>
      <c r="B42" s="2"/>
      <c r="C42" s="2"/>
      <c r="D42" s="2"/>
    </row>
    <row r="56" spans="1:3" x14ac:dyDescent="0.25">
      <c r="A56" t="s">
        <v>27</v>
      </c>
      <c r="C56" s="13">
        <v>-2.5635240000000001</v>
      </c>
    </row>
    <row r="57" spans="1:3" x14ac:dyDescent="0.25">
      <c r="C57" s="13">
        <v>6.8475389999999997E-2</v>
      </c>
    </row>
    <row r="58" spans="1:3" x14ac:dyDescent="0.25">
      <c r="C58" s="13">
        <v>3.7776510000000001</v>
      </c>
    </row>
    <row r="60" spans="1:3" x14ac:dyDescent="0.25">
      <c r="A60" s="2" t="s">
        <v>9</v>
      </c>
      <c r="B60" s="2"/>
      <c r="C60" s="2">
        <f>D20/(C14^C56+C57)+C58</f>
        <v>4.4759999310133241</v>
      </c>
    </row>
    <row r="63" spans="1:3" ht="15.75" x14ac:dyDescent="0.25">
      <c r="A63" s="12" t="s">
        <v>28</v>
      </c>
      <c r="B63" s="2"/>
      <c r="C63" s="2"/>
    </row>
    <row r="71" spans="1:3" x14ac:dyDescent="0.25">
      <c r="A71" s="11" t="s">
        <v>29</v>
      </c>
      <c r="B71" s="11"/>
      <c r="C71" s="17">
        <f>1.3*EXP(-C60*(C13-C39)/(C13-C39/16))</f>
        <v>0.73486893663766595</v>
      </c>
    </row>
    <row r="72" spans="1:3" x14ac:dyDescent="0.25">
      <c r="A72" s="11" t="s">
        <v>30</v>
      </c>
      <c r="B72" s="11"/>
      <c r="C72" s="16">
        <f>C13</f>
        <v>330</v>
      </c>
    </row>
    <row r="75" spans="1:3" x14ac:dyDescent="0.25">
      <c r="A75" t="s">
        <v>31</v>
      </c>
    </row>
    <row r="76" spans="1:3" x14ac:dyDescent="0.25">
      <c r="A76" t="s">
        <v>32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P03.19 </vt:lpstr>
    </vt:vector>
  </TitlesOfParts>
  <Company>University of Oldenburg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Jürgen Rarey</dc:creator>
  <cp:lastModifiedBy>Dr. Jürgen Rarey</cp:lastModifiedBy>
  <dcterms:created xsi:type="dcterms:W3CDTF">2012-02-16T20:36:54Z</dcterms:created>
  <dcterms:modified xsi:type="dcterms:W3CDTF">2012-02-16T20:42:52Z</dcterms:modified>
</cp:coreProperties>
</file>